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oDardano\Desktop\HealthStack\Fitness Topic\Tools and Guides\"/>
    </mc:Choice>
  </mc:AlternateContent>
  <bookViews>
    <workbookView xWindow="0" yWindow="0" windowWidth="19200" windowHeight="7310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2" l="1"/>
  <c r="B39" i="2"/>
  <c r="D38" i="2"/>
  <c r="B38" i="2"/>
  <c r="F33" i="2"/>
  <c r="D33" i="2"/>
  <c r="B33" i="2"/>
  <c r="F32" i="2"/>
  <c r="D32" i="2"/>
  <c r="B32" i="2"/>
  <c r="F27" i="2"/>
  <c r="D27" i="2"/>
  <c r="B27" i="2"/>
  <c r="F26" i="2"/>
  <c r="D26" i="2"/>
  <c r="B26" i="2"/>
  <c r="F21" i="2"/>
  <c r="D21" i="2"/>
  <c r="B21" i="2"/>
  <c r="F20" i="2"/>
  <c r="D20" i="2"/>
  <c r="B20" i="2"/>
  <c r="F15" i="2"/>
  <c r="D15" i="2"/>
  <c r="B15" i="2"/>
  <c r="F14" i="2"/>
  <c r="D14" i="2"/>
  <c r="B14" i="2"/>
  <c r="F9" i="2"/>
  <c r="D9" i="2"/>
  <c r="B9" i="2"/>
  <c r="F8" i="2"/>
  <c r="D8" i="2"/>
  <c r="B8" i="2"/>
  <c r="D39" i="1" l="1"/>
  <c r="B39" i="1"/>
  <c r="F33" i="1"/>
  <c r="D33" i="1"/>
  <c r="B33" i="1"/>
  <c r="F27" i="1"/>
  <c r="D27" i="1"/>
  <c r="B27" i="1"/>
  <c r="F21" i="1"/>
  <c r="D21" i="1"/>
  <c r="B21" i="1"/>
  <c r="F15" i="1"/>
  <c r="D15" i="1"/>
  <c r="B15" i="1"/>
  <c r="F9" i="1"/>
  <c r="D9" i="1"/>
  <c r="B9" i="1"/>
</calcChain>
</file>

<file path=xl/sharedStrings.xml><?xml version="1.0" encoding="utf-8"?>
<sst xmlns="http://schemas.openxmlformats.org/spreadsheetml/2006/main" count="208" uniqueCount="83">
  <si>
    <t>(Weight x Reps x Sets)</t>
  </si>
  <si>
    <t>Exercise</t>
  </si>
  <si>
    <t>Deadlift</t>
  </si>
  <si>
    <t>1RM</t>
  </si>
  <si>
    <t>Week 1</t>
  </si>
  <si>
    <t>Day 1</t>
  </si>
  <si>
    <t>Day 2</t>
  </si>
  <si>
    <t>Day 3</t>
  </si>
  <si>
    <t>Hip Thrust</t>
  </si>
  <si>
    <t>55x5 x5</t>
  </si>
  <si>
    <t>60x5 x5</t>
  </si>
  <si>
    <t>Back Extension</t>
  </si>
  <si>
    <t>Week 2</t>
  </si>
  <si>
    <t>Week 3</t>
  </si>
  <si>
    <t>65x5 x5</t>
  </si>
  <si>
    <t>Week 4</t>
  </si>
  <si>
    <t>40x10 x5</t>
  </si>
  <si>
    <t>10kgx30x3</t>
  </si>
  <si>
    <t>Week 5</t>
  </si>
  <si>
    <t>70x5 x5</t>
  </si>
  <si>
    <t>75x5 x5</t>
  </si>
  <si>
    <t>Week 6</t>
  </si>
  <si>
    <t>45x10 x5</t>
  </si>
  <si>
    <t>50x10 x5</t>
  </si>
  <si>
    <t>-</t>
  </si>
  <si>
    <t>20kgx20x3</t>
  </si>
  <si>
    <t>LEG STRENGTH WORK - RUSSIAN ATG</t>
  </si>
  <si>
    <t>PROGRAM NOTES</t>
  </si>
  <si>
    <t>Hip Thrust*</t>
  </si>
  <si>
    <t>Deadlift**</t>
  </si>
  <si>
    <t>TEMPO 4011 - Up fast and down for 4 seconds each rep</t>
  </si>
  <si>
    <t>20 x 3</t>
  </si>
  <si>
    <t>25 x 3</t>
  </si>
  <si>
    <t>30 x 3</t>
  </si>
  <si>
    <t>10kgx15x3</t>
  </si>
  <si>
    <t>10kgx20x3</t>
  </si>
  <si>
    <t>15kgx20x3</t>
  </si>
  <si>
    <t>55x10 x5</t>
  </si>
  <si>
    <t>50x10 x10</t>
  </si>
  <si>
    <t>Bulgarian Split Squat</t>
  </si>
  <si>
    <t>15x15 x4</t>
  </si>
  <si>
    <t>17.5x12 x4</t>
  </si>
  <si>
    <t>20x12 x4</t>
  </si>
  <si>
    <t>15x20 x4</t>
  </si>
  <si>
    <t>17.5x15 x4</t>
  </si>
  <si>
    <t>22.5x5 x5</t>
  </si>
  <si>
    <t>Use 2 Dbs</t>
  </si>
  <si>
    <t>12.5x12 x4</t>
  </si>
  <si>
    <t>15x8 x4</t>
  </si>
  <si>
    <t>17.5x6 x4</t>
  </si>
  <si>
    <t>TWO Second squeeze at the top of each rep, on a bench</t>
  </si>
  <si>
    <t>Squat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</si>
  <si>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</si>
  <si>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</si>
  <si>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</si>
  <si>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</si>
  <si>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</si>
  <si>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</si>
  <si>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</si>
  <si>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</si>
  <si>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</si>
  <si>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</si>
  <si>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</si>
  <si>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</si>
  <si>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</si>
  <si>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18</t>
  </si>
  <si>
    <t>Hip Extension</t>
  </si>
  <si>
    <t>2x45</t>
  </si>
  <si>
    <t>MOVEMENTS</t>
  </si>
  <si>
    <t>40x20 x3</t>
  </si>
  <si>
    <t>50 x1</t>
  </si>
  <si>
    <t>8x8 x4</t>
  </si>
  <si>
    <t>5x25 x2</t>
  </si>
  <si>
    <t>45x20 x3</t>
  </si>
  <si>
    <t>5x25 x3</t>
  </si>
  <si>
    <t>10x8 x4</t>
  </si>
  <si>
    <t>10x20 x3</t>
  </si>
  <si>
    <t>50x20 x3</t>
  </si>
  <si>
    <t>10x25 x2</t>
  </si>
  <si>
    <t>12x8 x4</t>
  </si>
  <si>
    <t>5x35 x2</t>
  </si>
  <si>
    <t>Butt Builder Phase 3</t>
  </si>
  <si>
    <t>Enter Max Here &lt;-------------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</si>
</sst>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rgb="FFFFFFFF"/>
      <name val="Arial"/>
      <family val="2"/>
    </font>
    <font>
      <b/>
      <sz val="11"/>
      <color rgb="FFFFFFFF"/>
      <name val="Arial"/>
      <family val="2"/>
    </font>
    <font>
      <b/>
      <sz val="12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8"/>
      <color theme="0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sz val="12"/>
      <color rgb="FF000000"/>
      <name val="Arial"/>
      <family val="2"/>
    </font>
    <font>
      <b/>
      <sz val="10"/>
      <color rgb="FFFFFFFF"/>
      <name val="Arial"/>
      <family val="2"/>
    </font>
    <font>
      <b/>
      <sz val="12"/>
      <color rgb="FFFFFFFF"/>
      <name val="Arial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666666"/>
        <bgColor rgb="FF666666"/>
      </patternFill>
    </fill>
    <fill>
      <patternFill patternType="solid">
        <fgColor rgb="FFC00000"/>
        <bgColor rgb="FF6AA84F"/>
      </patternFill>
    </fill>
    <fill>
      <patternFill patternType="solid">
        <fgColor rgb="FF999999"/>
        <bgColor rgb="FF999999"/>
      </patternFill>
    </fill>
    <fill>
      <patternFill patternType="solid">
        <fgColor rgb="FFC00000"/>
        <bgColor rgb="FF434343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rgb="FF6AA84F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8" fillId="2" borderId="2" xfId="0" applyFont="1" applyFill="1" applyBorder="1" applyAlignment="1">
      <alignment wrapText="1"/>
    </xf>
    <xf numFmtId="0" fontId="3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3" fillId="4" borderId="2" xfId="0" applyFont="1" applyFill="1" applyBorder="1" applyAlignment="1">
      <alignment horizontal="center" wrapText="1"/>
    </xf>
    <xf numFmtId="0" fontId="5" fillId="5" borderId="2" xfId="0" applyFont="1" applyFill="1" applyBorder="1" applyAlignment="1">
      <alignment horizontal="center" wrapText="1"/>
    </xf>
    <xf numFmtId="0" fontId="3" fillId="6" borderId="2" xfId="0" applyFont="1" applyFill="1" applyBorder="1" applyAlignment="1">
      <alignment wrapText="1"/>
    </xf>
    <xf numFmtId="0" fontId="2" fillId="8" borderId="2" xfId="0" applyFont="1" applyFill="1" applyBorder="1" applyAlignment="1">
      <alignment wrapText="1"/>
    </xf>
    <xf numFmtId="0" fontId="7" fillId="8" borderId="2" xfId="0" applyFont="1" applyFill="1" applyBorder="1" applyAlignment="1">
      <alignment wrapText="1"/>
    </xf>
    <xf numFmtId="0" fontId="0" fillId="8" borderId="2" xfId="0" applyFont="1" applyFill="1" applyBorder="1" applyAlignment="1">
      <alignment wrapText="1"/>
    </xf>
    <xf numFmtId="0" fontId="2" fillId="7" borderId="2" xfId="0" applyFont="1" applyFill="1" applyBorder="1" applyAlignment="1">
      <alignment wrapText="1"/>
    </xf>
    <xf numFmtId="0" fontId="0" fillId="7" borderId="2" xfId="0" applyFont="1" applyFill="1" applyBorder="1" applyAlignment="1">
      <alignment wrapText="1"/>
    </xf>
    <xf numFmtId="0" fontId="0" fillId="7" borderId="2" xfId="0" applyFont="1" applyFill="1" applyBorder="1" applyAlignment="1">
      <alignment horizontal="left" wrapText="1"/>
    </xf>
    <xf numFmtId="0" fontId="7" fillId="7" borderId="2" xfId="0" applyFont="1" applyFill="1" applyBorder="1" applyAlignment="1">
      <alignment wrapText="1"/>
    </xf>
    <xf numFmtId="0" fontId="5" fillId="7" borderId="2" xfId="0" applyFont="1" applyFill="1" applyBorder="1" applyAlignment="1">
      <alignment wrapText="1"/>
    </xf>
    <xf numFmtId="0" fontId="3" fillId="3" borderId="11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0" fontId="5" fillId="5" borderId="11" xfId="0" applyFont="1" applyFill="1" applyBorder="1" applyAlignment="1">
      <alignment horizontal="center" wrapText="1"/>
    </xf>
    <xf numFmtId="0" fontId="14" fillId="7" borderId="15" xfId="0" applyFont="1" applyFill="1" applyBorder="1" applyAlignment="1">
      <alignment wrapText="1"/>
    </xf>
    <xf numFmtId="0" fontId="14" fillId="7" borderId="16" xfId="0" applyFont="1" applyFill="1" applyBorder="1" applyAlignment="1">
      <alignment wrapText="1"/>
    </xf>
    <xf numFmtId="0" fontId="2" fillId="8" borderId="10" xfId="0" applyFont="1" applyFill="1" applyBorder="1" applyAlignment="1">
      <alignment wrapText="1"/>
    </xf>
    <xf numFmtId="0" fontId="7" fillId="8" borderId="0" xfId="0" applyFont="1" applyFill="1" applyBorder="1" applyAlignment="1">
      <alignment wrapText="1"/>
    </xf>
    <xf numFmtId="0" fontId="0" fillId="8" borderId="0" xfId="0" applyFont="1" applyFill="1" applyBorder="1" applyAlignment="1">
      <alignment wrapText="1"/>
    </xf>
    <xf numFmtId="0" fontId="7" fillId="8" borderId="1" xfId="0" applyFont="1" applyFill="1" applyBorder="1" applyAlignment="1">
      <alignment wrapText="1"/>
    </xf>
    <xf numFmtId="0" fontId="2" fillId="7" borderId="10" xfId="0" applyFont="1" applyFill="1" applyBorder="1" applyAlignment="1">
      <alignment wrapText="1"/>
    </xf>
    <xf numFmtId="0" fontId="0" fillId="7" borderId="0" xfId="0" applyFont="1" applyFill="1" applyBorder="1" applyAlignment="1">
      <alignment wrapText="1"/>
    </xf>
    <xf numFmtId="0" fontId="0" fillId="7" borderId="12" xfId="0" applyFont="1" applyFill="1" applyBorder="1" applyAlignment="1">
      <alignment wrapText="1"/>
    </xf>
    <xf numFmtId="0" fontId="0" fillId="8" borderId="12" xfId="0" applyFont="1" applyFill="1" applyBorder="1" applyAlignment="1">
      <alignment wrapText="1"/>
    </xf>
    <xf numFmtId="0" fontId="2" fillId="7" borderId="17" xfId="0" applyFont="1" applyFill="1" applyBorder="1" applyAlignment="1">
      <alignment wrapText="1"/>
    </xf>
    <xf numFmtId="0" fontId="0" fillId="7" borderId="13" xfId="0" applyFont="1" applyFill="1" applyBorder="1" applyAlignment="1">
      <alignment horizontal="left" wrapText="1"/>
    </xf>
    <xf numFmtId="0" fontId="0" fillId="7" borderId="13" xfId="0" applyFont="1" applyFill="1" applyBorder="1" applyAlignment="1">
      <alignment wrapText="1"/>
    </xf>
    <xf numFmtId="0" fontId="7" fillId="7" borderId="13" xfId="0" applyFont="1" applyFill="1" applyBorder="1" applyAlignment="1">
      <alignment wrapText="1"/>
    </xf>
    <xf numFmtId="0" fontId="7" fillId="7" borderId="19" xfId="0" applyFont="1" applyFill="1" applyBorder="1" applyAlignment="1">
      <alignment wrapText="1"/>
    </xf>
    <xf numFmtId="0" fontId="0" fillId="7" borderId="19" xfId="0" applyFont="1" applyFill="1" applyBorder="1" applyAlignment="1">
      <alignment horizontal="left" wrapText="1"/>
    </xf>
    <xf numFmtId="0" fontId="15" fillId="3" borderId="11" xfId="0" applyFont="1" applyFill="1" applyBorder="1" applyAlignment="1">
      <alignment horizontal="center" wrapText="1"/>
    </xf>
    <xf numFmtId="0" fontId="7" fillId="7" borderId="4" xfId="0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0" fontId="0" fillId="0" borderId="0" xfId="0" applyAlignment="1">
      <alignment horizontal="left" vertical="top" wrapText="1"/>
    </xf>
    <xf numFmtId="0" fontId="11" fillId="2" borderId="2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wrapText="1"/>
    </xf>
    <xf numFmtId="0" fontId="10" fillId="9" borderId="2" xfId="0" applyFont="1" applyFill="1" applyBorder="1" applyAlignment="1">
      <alignment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0" fillId="9" borderId="2" xfId="0" applyFont="1" applyFill="1" applyBorder="1" applyAlignment="1">
      <alignment wrapText="1"/>
    </xf>
    <xf numFmtId="0" fontId="6" fillId="9" borderId="2" xfId="0" applyFont="1" applyFill="1" applyBorder="1" applyAlignment="1">
      <alignment wrapText="1"/>
    </xf>
    <xf numFmtId="0" fontId="13" fillId="2" borderId="0" xfId="0" applyFont="1" applyFill="1" applyAlignment="1">
      <alignment horizontal="center" vertical="center" wrapText="1"/>
    </xf>
    <xf numFmtId="0" fontId="16" fillId="10" borderId="11" xfId="0" applyFont="1" applyFill="1" applyBorder="1" applyAlignment="1">
      <alignment horizontal="center" wrapText="1"/>
    </xf>
    <xf numFmtId="0" fontId="16" fillId="10" borderId="21" xfId="0" applyFont="1" applyFill="1" applyBorder="1" applyAlignment="1">
      <alignment horizontal="center" wrapText="1"/>
    </xf>
    <xf numFmtId="0" fontId="16" fillId="10" borderId="18" xfId="0" applyFont="1" applyFill="1" applyBorder="1" applyAlignment="1">
      <alignment horizontal="center" wrapText="1"/>
    </xf>
    <xf numFmtId="0" fontId="16" fillId="10" borderId="22" xfId="0" applyFont="1" applyFill="1" applyBorder="1" applyAlignment="1">
      <alignment horizontal="center" wrapText="1"/>
    </xf>
    <xf numFmtId="0" fontId="9" fillId="2" borderId="14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center" wrapText="1"/>
    </xf>
    <xf numFmtId="0" fontId="13" fillId="2" borderId="13" xfId="0" applyFont="1" applyFill="1" applyBorder="1" applyAlignment="1">
      <alignment horizontal="center" vertical="center" wrapText="1"/>
    </xf>
    <xf numFmtId="0" fontId="16" fillId="10" borderId="14" xfId="0" applyFont="1" applyFill="1" applyBorder="1" applyAlignment="1">
      <alignment horizontal="center" wrapText="1"/>
    </xf>
    <xf numFmtId="0" fontId="16" fillId="10" borderId="15" xfId="0" applyFont="1" applyFill="1" applyBorder="1" applyAlignment="1">
      <alignment horizontal="center" wrapText="1"/>
    </xf>
    <xf numFmtId="0" fontId="16" fillId="10" borderId="1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6350</xdr:rowOff>
    </xdr:from>
    <xdr:to>
      <xdr:col>6</xdr:col>
      <xdr:colOff>0</xdr:colOff>
      <xdr:row>3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350"/>
          <a:ext cx="175895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317500</xdr:colOff>
      <xdr:row>1</xdr:row>
      <xdr:rowOff>50800</xdr:rowOff>
    </xdr:from>
    <xdr:to>
      <xdr:col>11</xdr:col>
      <xdr:colOff>444500</xdr:colOff>
      <xdr:row>17</xdr:row>
      <xdr:rowOff>190500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4250" y="234950"/>
          <a:ext cx="3175000" cy="317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zoomScale="99" zoomScaleNormal="99" workbookViewId="0">
      <selection activeCell="G7" sqref="G7"/>
    </sheetView>
  </sheetViews>
  <sheetFormatPr defaultRowHeight="14.5" x14ac:dyDescent="0.35"/>
  <cols>
    <col min="1" max="1" width="21.453125" customWidth="1"/>
    <col min="2" max="2" width="12.6328125" customWidth="1"/>
    <col min="3" max="3" width="12.26953125" customWidth="1"/>
    <col min="4" max="4" width="12.81640625" customWidth="1"/>
    <col min="5" max="5" width="13" customWidth="1"/>
    <col min="6" max="6" width="12.1796875" customWidth="1"/>
  </cols>
  <sheetData>
    <row r="1" spans="1:15" ht="24" customHeight="1" x14ac:dyDescent="0.35">
      <c r="A1" s="43" t="s">
        <v>26</v>
      </c>
      <c r="B1" s="44"/>
      <c r="C1" s="44"/>
      <c r="D1" s="44"/>
      <c r="E1" s="44"/>
      <c r="F1" s="45"/>
    </row>
    <row r="2" spans="1:15" ht="11" customHeight="1" x14ac:dyDescent="0.35">
      <c r="A2" s="46"/>
      <c r="B2" s="47"/>
      <c r="C2" s="47"/>
      <c r="D2" s="47"/>
      <c r="E2" s="47"/>
      <c r="F2" s="48"/>
    </row>
    <row r="3" spans="1:15" x14ac:dyDescent="0.35">
      <c r="A3" s="49"/>
      <c r="B3" s="50"/>
      <c r="C3" s="50"/>
      <c r="D3" s="50"/>
      <c r="E3" s="50"/>
      <c r="F3" s="51"/>
      <c r="K3" s="39"/>
      <c r="L3" s="39"/>
      <c r="M3" s="39"/>
      <c r="N3" s="39"/>
      <c r="O3" s="39"/>
    </row>
    <row r="4" spans="1:15" ht="28.5" x14ac:dyDescent="0.35">
      <c r="A4" s="1" t="s">
        <v>0</v>
      </c>
      <c r="B4" s="2" t="s">
        <v>1</v>
      </c>
      <c r="C4" s="3" t="s">
        <v>8</v>
      </c>
      <c r="D4" s="2" t="s">
        <v>2</v>
      </c>
      <c r="E4" s="3" t="s">
        <v>39</v>
      </c>
      <c r="F4" s="3" t="s">
        <v>11</v>
      </c>
      <c r="K4" s="39"/>
      <c r="L4" s="39"/>
      <c r="M4" s="39"/>
      <c r="N4" s="39"/>
      <c r="O4" s="39"/>
    </row>
    <row r="5" spans="1:15" ht="15.5" x14ac:dyDescent="0.35">
      <c r="A5" s="4"/>
      <c r="B5" s="5" t="s">
        <v>3</v>
      </c>
      <c r="C5" s="6">
        <v>100</v>
      </c>
      <c r="D5" s="6">
        <v>110</v>
      </c>
      <c r="E5" s="6" t="s">
        <v>46</v>
      </c>
      <c r="F5" s="6">
        <v>30</v>
      </c>
      <c r="K5" s="39"/>
      <c r="L5" s="39"/>
      <c r="M5" s="39"/>
      <c r="N5" s="39"/>
      <c r="O5" s="39"/>
    </row>
    <row r="6" spans="1:15" x14ac:dyDescent="0.35">
      <c r="A6" s="52"/>
      <c r="B6" s="53"/>
      <c r="C6" s="53"/>
      <c r="D6" s="53"/>
      <c r="E6" s="53"/>
      <c r="F6" s="53"/>
      <c r="K6" s="39"/>
      <c r="L6" s="39"/>
      <c r="M6" s="39"/>
      <c r="N6" s="39"/>
      <c r="O6" s="39"/>
    </row>
    <row r="7" spans="1:15" ht="15.5" x14ac:dyDescent="0.35">
      <c r="A7" s="7" t="s">
        <v>4</v>
      </c>
      <c r="B7" s="15" t="s">
        <v>5</v>
      </c>
      <c r="C7" s="15"/>
      <c r="D7" s="15" t="s">
        <v>6</v>
      </c>
      <c r="E7" s="15"/>
      <c r="F7" s="15" t="s">
        <v>7</v>
      </c>
      <c r="K7" s="39"/>
      <c r="L7" s="39"/>
      <c r="M7" s="39"/>
      <c r="N7" s="39"/>
      <c r="O7" s="39"/>
    </row>
    <row r="8" spans="1:15" x14ac:dyDescent="0.35">
      <c r="A8" s="8" t="s">
        <v>28</v>
      </c>
      <c r="B8" s="9" t="s">
        <v>9</v>
      </c>
      <c r="C8" s="10"/>
      <c r="D8" s="9" t="s">
        <v>9</v>
      </c>
      <c r="E8" s="10"/>
      <c r="F8" s="9" t="s">
        <v>10</v>
      </c>
      <c r="K8" s="39"/>
      <c r="L8" s="39"/>
      <c r="M8" s="39"/>
      <c r="N8" s="39"/>
      <c r="O8" s="39"/>
    </row>
    <row r="9" spans="1:15" x14ac:dyDescent="0.35">
      <c r="A9" s="11" t="s">
        <v>29</v>
      </c>
      <c r="B9" s="12" t="str">
        <f>CONCATENATE(ROUND(($D$5*0.8),0),"x3 x6")</f>
        <v>88x3 x6</v>
      </c>
      <c r="C9" s="12"/>
      <c r="D9" s="12" t="str">
        <f>CONCATENATE(ROUND(($D$5*0.8),0),"x2 x6")</f>
        <v>88x2 x6</v>
      </c>
      <c r="E9" s="12"/>
      <c r="F9" s="12" t="str">
        <f>CONCATENATE(ROUND(($D$5*0.8),0),"x4 x6")</f>
        <v>88x4 x6</v>
      </c>
      <c r="K9" s="39"/>
      <c r="L9" s="39"/>
      <c r="M9" s="39"/>
      <c r="N9" s="39"/>
      <c r="O9" s="39"/>
    </row>
    <row r="10" spans="1:15" x14ac:dyDescent="0.35">
      <c r="A10" s="8" t="s">
        <v>39</v>
      </c>
      <c r="B10" s="10" t="s">
        <v>47</v>
      </c>
      <c r="C10" s="10"/>
      <c r="D10" s="10" t="s">
        <v>47</v>
      </c>
      <c r="E10" s="10"/>
      <c r="F10" s="10" t="s">
        <v>48</v>
      </c>
      <c r="K10" s="39"/>
      <c r="L10" s="39"/>
      <c r="M10" s="39"/>
      <c r="N10" s="39"/>
      <c r="O10" s="39"/>
    </row>
    <row r="11" spans="1:15" x14ac:dyDescent="0.35">
      <c r="A11" s="11" t="s">
        <v>11</v>
      </c>
      <c r="B11" s="13" t="s">
        <v>31</v>
      </c>
      <c r="C11" s="12"/>
      <c r="D11" s="13" t="s">
        <v>31</v>
      </c>
      <c r="E11" s="12"/>
      <c r="F11" s="13" t="s">
        <v>32</v>
      </c>
      <c r="K11" s="39"/>
      <c r="L11" s="39"/>
      <c r="M11" s="39"/>
      <c r="N11" s="39"/>
      <c r="O11" s="39"/>
    </row>
    <row r="12" spans="1:15" x14ac:dyDescent="0.35">
      <c r="A12" s="52"/>
      <c r="B12" s="53"/>
      <c r="C12" s="53"/>
      <c r="D12" s="53"/>
      <c r="E12" s="53"/>
      <c r="F12" s="53"/>
      <c r="K12" s="39"/>
      <c r="L12" s="39"/>
      <c r="M12" s="39"/>
      <c r="N12" s="39"/>
      <c r="O12" s="39"/>
    </row>
    <row r="13" spans="1:15" ht="15.5" x14ac:dyDescent="0.35">
      <c r="A13" s="7" t="s">
        <v>12</v>
      </c>
      <c r="B13" s="15" t="s">
        <v>5</v>
      </c>
      <c r="C13" s="15"/>
      <c r="D13" s="15" t="s">
        <v>6</v>
      </c>
      <c r="E13" s="15"/>
      <c r="F13" s="15" t="s">
        <v>7</v>
      </c>
      <c r="K13" s="39"/>
      <c r="L13" s="39"/>
      <c r="M13" s="39"/>
      <c r="N13" s="39"/>
      <c r="O13" s="39"/>
    </row>
    <row r="14" spans="1:15" x14ac:dyDescent="0.35">
      <c r="A14" s="8" t="s">
        <v>28</v>
      </c>
      <c r="B14" s="9" t="s">
        <v>16</v>
      </c>
      <c r="C14" s="10"/>
      <c r="D14" s="9" t="s">
        <v>16</v>
      </c>
      <c r="E14" s="10"/>
      <c r="F14" s="9" t="s">
        <v>22</v>
      </c>
      <c r="K14" s="39"/>
      <c r="L14" s="39"/>
      <c r="M14" s="39"/>
      <c r="N14" s="39"/>
      <c r="O14" s="39"/>
    </row>
    <row r="15" spans="1:15" x14ac:dyDescent="0.35">
      <c r="A15" s="11" t="s">
        <v>29</v>
      </c>
      <c r="B15" s="12" t="str">
        <f>CONCATENATE(ROUND(($D$5*0.8),0),"x2 x6")</f>
        <v>88x2 x6</v>
      </c>
      <c r="C15" s="12"/>
      <c r="D15" s="12" t="str">
        <f>CONCATENATE(ROUND(($D$5*0.8),0),"x5 x6")</f>
        <v>88x5 x6</v>
      </c>
      <c r="E15" s="12"/>
      <c r="F15" s="12" t="str">
        <f>CONCATENATE(ROUND(($D$5*0.8),0),"x2 x6")</f>
        <v>88x2 x6</v>
      </c>
      <c r="K15" s="39"/>
      <c r="L15" s="39"/>
      <c r="M15" s="39"/>
      <c r="N15" s="39"/>
      <c r="O15" s="39"/>
    </row>
    <row r="16" spans="1:15" x14ac:dyDescent="0.35">
      <c r="A16" s="8" t="s">
        <v>39</v>
      </c>
      <c r="B16" s="10" t="s">
        <v>48</v>
      </c>
      <c r="C16" s="10"/>
      <c r="D16" s="10" t="s">
        <v>49</v>
      </c>
      <c r="E16" s="10"/>
      <c r="F16" s="10" t="s">
        <v>49</v>
      </c>
      <c r="K16" s="39"/>
      <c r="L16" s="39"/>
      <c r="M16" s="39"/>
      <c r="N16" s="39"/>
      <c r="O16" s="39"/>
    </row>
    <row r="17" spans="1:15" x14ac:dyDescent="0.35">
      <c r="A17" s="11" t="s">
        <v>11</v>
      </c>
      <c r="B17" s="14" t="s">
        <v>32</v>
      </c>
      <c r="C17" s="12"/>
      <c r="D17" s="14" t="s">
        <v>33</v>
      </c>
      <c r="E17" s="12"/>
      <c r="F17" s="14" t="s">
        <v>33</v>
      </c>
      <c r="K17" s="39"/>
      <c r="L17" s="39"/>
      <c r="M17" s="39"/>
      <c r="N17" s="39"/>
      <c r="O17" s="39"/>
    </row>
    <row r="18" spans="1:15" x14ac:dyDescent="0.35">
      <c r="A18" s="52"/>
      <c r="B18" s="53"/>
      <c r="C18" s="53"/>
      <c r="D18" s="53"/>
      <c r="E18" s="53"/>
      <c r="F18" s="53"/>
      <c r="K18" s="39"/>
      <c r="L18" s="39"/>
      <c r="M18" s="39"/>
      <c r="N18" s="39"/>
      <c r="O18" s="39"/>
    </row>
    <row r="19" spans="1:15" ht="15.5" x14ac:dyDescent="0.35">
      <c r="A19" s="7" t="s">
        <v>13</v>
      </c>
      <c r="B19" s="15" t="s">
        <v>5</v>
      </c>
      <c r="C19" s="15"/>
      <c r="D19" s="15" t="s">
        <v>6</v>
      </c>
      <c r="E19" s="15"/>
      <c r="F19" s="15" t="s">
        <v>7</v>
      </c>
      <c r="K19" s="39"/>
      <c r="L19" s="39"/>
      <c r="M19" s="39"/>
      <c r="N19" s="39"/>
      <c r="O19" s="39"/>
    </row>
    <row r="20" spans="1:15" x14ac:dyDescent="0.35">
      <c r="A20" s="8" t="s">
        <v>28</v>
      </c>
      <c r="B20" s="9" t="s">
        <v>10</v>
      </c>
      <c r="C20" s="10"/>
      <c r="D20" s="9" t="s">
        <v>14</v>
      </c>
      <c r="E20" s="10"/>
      <c r="F20" s="9" t="s">
        <v>14</v>
      </c>
      <c r="K20" s="39"/>
      <c r="L20" s="39"/>
      <c r="M20" s="39"/>
      <c r="N20" s="39"/>
      <c r="O20" s="39"/>
    </row>
    <row r="21" spans="1:15" x14ac:dyDescent="0.35">
      <c r="A21" s="11" t="s">
        <v>29</v>
      </c>
      <c r="B21" s="12" t="str">
        <f>CONCATENATE(ROUND(($D$5*0.8),0),"x6 x6")</f>
        <v>88x6 x6</v>
      </c>
      <c r="C21" s="12"/>
      <c r="D21" s="12" t="str">
        <f>CONCATENATE(ROUND(($D$5*0.8),0),"x2 x6")</f>
        <v>88x2 x6</v>
      </c>
      <c r="E21" s="12"/>
      <c r="F21" s="12" t="str">
        <f>CONCATENATE(ROUND(($D$5*0.85),0),"x5 x5")</f>
        <v>94x5 x5</v>
      </c>
    </row>
    <row r="22" spans="1:15" x14ac:dyDescent="0.35">
      <c r="A22" s="8" t="s">
        <v>39</v>
      </c>
      <c r="B22" s="10" t="s">
        <v>40</v>
      </c>
      <c r="C22" s="10"/>
      <c r="D22" s="10" t="s">
        <v>40</v>
      </c>
      <c r="E22" s="10"/>
      <c r="F22" s="10" t="s">
        <v>41</v>
      </c>
    </row>
    <row r="23" spans="1:15" x14ac:dyDescent="0.35">
      <c r="A23" s="11" t="s">
        <v>11</v>
      </c>
      <c r="B23" s="13">
        <v>120</v>
      </c>
      <c r="C23" s="13"/>
      <c r="D23" s="13">
        <v>120</v>
      </c>
      <c r="E23" s="13"/>
      <c r="F23" s="13">
        <v>120</v>
      </c>
    </row>
    <row r="24" spans="1:15" x14ac:dyDescent="0.35">
      <c r="A24" s="52"/>
      <c r="B24" s="53"/>
      <c r="C24" s="53"/>
      <c r="D24" s="53"/>
      <c r="E24" s="53"/>
      <c r="F24" s="53"/>
    </row>
    <row r="25" spans="1:15" ht="15.5" x14ac:dyDescent="0.35">
      <c r="A25" s="7" t="s">
        <v>15</v>
      </c>
      <c r="B25" s="15" t="s">
        <v>5</v>
      </c>
      <c r="C25" s="15"/>
      <c r="D25" s="15" t="s">
        <v>6</v>
      </c>
      <c r="E25" s="15"/>
      <c r="F25" s="15" t="s">
        <v>7</v>
      </c>
    </row>
    <row r="26" spans="1:15" x14ac:dyDescent="0.35">
      <c r="A26" s="8" t="s">
        <v>28</v>
      </c>
      <c r="B26" s="9" t="s">
        <v>22</v>
      </c>
      <c r="C26" s="10"/>
      <c r="D26" s="9" t="s">
        <v>23</v>
      </c>
      <c r="E26" s="10"/>
      <c r="F26" s="9" t="s">
        <v>23</v>
      </c>
    </row>
    <row r="27" spans="1:15" x14ac:dyDescent="0.35">
      <c r="A27" s="11" t="s">
        <v>29</v>
      </c>
      <c r="B27" s="12" t="str">
        <f>CONCATENATE(ROUND(($D$5*0.8),0),"x2 x6")</f>
        <v>88x2 x6</v>
      </c>
      <c r="C27" s="12"/>
      <c r="D27" s="12" t="str">
        <f>CONCATENATE(ROUND(($D$5*0.9),0),"x4 x4")</f>
        <v>99x4 x4</v>
      </c>
      <c r="E27" s="12"/>
      <c r="F27" s="12" t="str">
        <f>CONCATENATE(ROUND(($D$5*0.8),0),"x2 x6")</f>
        <v>88x2 x6</v>
      </c>
    </row>
    <row r="28" spans="1:15" x14ac:dyDescent="0.35">
      <c r="A28" s="8" t="s">
        <v>39</v>
      </c>
      <c r="B28" s="10" t="s">
        <v>41</v>
      </c>
      <c r="C28" s="10"/>
      <c r="D28" s="10" t="s">
        <v>42</v>
      </c>
      <c r="E28" s="10"/>
      <c r="F28" s="10" t="s">
        <v>42</v>
      </c>
    </row>
    <row r="29" spans="1:15" x14ac:dyDescent="0.35">
      <c r="A29" s="11" t="s">
        <v>11</v>
      </c>
      <c r="B29" s="14" t="s">
        <v>34</v>
      </c>
      <c r="C29" s="12"/>
      <c r="D29" s="14" t="s">
        <v>34</v>
      </c>
      <c r="E29" s="12"/>
      <c r="F29" s="14" t="s">
        <v>35</v>
      </c>
    </row>
    <row r="30" spans="1:15" x14ac:dyDescent="0.35">
      <c r="A30" s="52"/>
      <c r="B30" s="53"/>
      <c r="C30" s="53"/>
      <c r="D30" s="53"/>
      <c r="E30" s="53"/>
      <c r="F30" s="53"/>
    </row>
    <row r="31" spans="1:15" ht="15.5" x14ac:dyDescent="0.35">
      <c r="A31" s="7" t="s">
        <v>18</v>
      </c>
      <c r="B31" s="15" t="s">
        <v>5</v>
      </c>
      <c r="C31" s="15"/>
      <c r="D31" s="15" t="s">
        <v>6</v>
      </c>
      <c r="E31" s="15"/>
      <c r="F31" s="15" t="s">
        <v>7</v>
      </c>
    </row>
    <row r="32" spans="1:15" x14ac:dyDescent="0.35">
      <c r="A32" s="8" t="s">
        <v>28</v>
      </c>
      <c r="B32" s="9" t="s">
        <v>19</v>
      </c>
      <c r="C32" s="10"/>
      <c r="D32" s="9" t="s">
        <v>19</v>
      </c>
      <c r="E32" s="10"/>
      <c r="F32" s="9" t="s">
        <v>20</v>
      </c>
    </row>
    <row r="33" spans="1:6" x14ac:dyDescent="0.35">
      <c r="A33" s="11" t="s">
        <v>29</v>
      </c>
      <c r="B33" s="12" t="str">
        <f>CONCATENATE(ROUND(($D$5*0.95),0),"x3 x3")</f>
        <v>105x3 x3</v>
      </c>
      <c r="C33" s="12"/>
      <c r="D33" s="12" t="str">
        <f>CONCATENATE(ROUND(($D$5*0.8),0),"x2 x6")</f>
        <v>88x2 x6</v>
      </c>
      <c r="E33" s="12"/>
      <c r="F33" s="12" t="str">
        <f>CONCATENATE(ROUND(($D$5*1),0),"x2 x2")</f>
        <v>110x2 x2</v>
      </c>
    </row>
    <row r="34" spans="1:6" x14ac:dyDescent="0.35">
      <c r="A34" s="8" t="s">
        <v>39</v>
      </c>
      <c r="B34" s="10" t="s">
        <v>43</v>
      </c>
      <c r="C34" s="10"/>
      <c r="D34" s="10" t="s">
        <v>43</v>
      </c>
      <c r="E34" s="10"/>
      <c r="F34" s="10" t="s">
        <v>44</v>
      </c>
    </row>
    <row r="35" spans="1:6" x14ac:dyDescent="0.35">
      <c r="A35" s="11" t="s">
        <v>11</v>
      </c>
      <c r="B35" s="14" t="s">
        <v>35</v>
      </c>
      <c r="C35" s="13"/>
      <c r="D35" s="14" t="s">
        <v>17</v>
      </c>
      <c r="E35" s="13"/>
      <c r="F35" s="14" t="s">
        <v>17</v>
      </c>
    </row>
    <row r="36" spans="1:6" x14ac:dyDescent="0.35">
      <c r="A36" s="52"/>
      <c r="B36" s="53"/>
      <c r="C36" s="53"/>
      <c r="D36" s="53"/>
      <c r="E36" s="53"/>
      <c r="F36" s="53"/>
    </row>
    <row r="37" spans="1:6" ht="15.5" x14ac:dyDescent="0.35">
      <c r="A37" s="7" t="s">
        <v>21</v>
      </c>
      <c r="B37" s="15" t="s">
        <v>5</v>
      </c>
      <c r="C37" s="15"/>
      <c r="D37" s="15" t="s">
        <v>6</v>
      </c>
      <c r="E37" s="15"/>
      <c r="F37" s="15" t="s">
        <v>7</v>
      </c>
    </row>
    <row r="38" spans="1:6" x14ac:dyDescent="0.35">
      <c r="A38" s="8" t="s">
        <v>28</v>
      </c>
      <c r="B38" s="9" t="s">
        <v>37</v>
      </c>
      <c r="C38" s="10"/>
      <c r="D38" s="9" t="s">
        <v>37</v>
      </c>
      <c r="E38" s="10"/>
      <c r="F38" s="9" t="s">
        <v>38</v>
      </c>
    </row>
    <row r="39" spans="1:6" x14ac:dyDescent="0.35">
      <c r="A39" s="11" t="s">
        <v>29</v>
      </c>
      <c r="B39" s="12" t="str">
        <f>CONCATENATE(ROUND(($D$5*0.8),0),"x2 x6")</f>
        <v>88x2 x6</v>
      </c>
      <c r="C39" s="12"/>
      <c r="D39" s="12" t="str">
        <f>CONCATENATE(ROUND(($D$5*1.1),0),"x1")</f>
        <v>121x1</v>
      </c>
      <c r="E39" s="12"/>
      <c r="F39" s="12" t="s">
        <v>24</v>
      </c>
    </row>
    <row r="40" spans="1:6" x14ac:dyDescent="0.35">
      <c r="A40" s="8" t="s">
        <v>39</v>
      </c>
      <c r="B40" s="10" t="s">
        <v>44</v>
      </c>
      <c r="C40" s="10"/>
      <c r="D40" s="10" t="s">
        <v>45</v>
      </c>
      <c r="E40" s="10"/>
      <c r="F40" s="10" t="s">
        <v>24</v>
      </c>
    </row>
    <row r="41" spans="1:6" x14ac:dyDescent="0.35">
      <c r="A41" s="11" t="s">
        <v>11</v>
      </c>
      <c r="B41" s="14" t="s">
        <v>36</v>
      </c>
      <c r="C41" s="12"/>
      <c r="D41" s="14" t="s">
        <v>36</v>
      </c>
      <c r="E41" s="12"/>
      <c r="F41" s="14" t="s">
        <v>25</v>
      </c>
    </row>
    <row r="42" spans="1:6" x14ac:dyDescent="0.35">
      <c r="A42" s="40" t="s">
        <v>27</v>
      </c>
      <c r="B42" s="40"/>
      <c r="C42" s="40"/>
      <c r="D42" s="40"/>
      <c r="E42" s="40"/>
      <c r="F42" s="40"/>
    </row>
    <row r="43" spans="1:6" x14ac:dyDescent="0.35">
      <c r="A43" s="40"/>
      <c r="B43" s="40"/>
      <c r="C43" s="40"/>
      <c r="D43" s="40"/>
      <c r="E43" s="40"/>
      <c r="F43" s="40"/>
    </row>
    <row r="44" spans="1:6" x14ac:dyDescent="0.35">
      <c r="A44" s="8" t="s">
        <v>28</v>
      </c>
      <c r="B44" s="41" t="s">
        <v>50</v>
      </c>
      <c r="C44" s="42"/>
      <c r="D44" s="42"/>
      <c r="E44" s="42"/>
      <c r="F44" s="42"/>
    </row>
    <row r="45" spans="1:6" x14ac:dyDescent="0.35">
      <c r="A45" s="11" t="s">
        <v>29</v>
      </c>
      <c r="B45" s="41" t="s">
        <v>30</v>
      </c>
      <c r="C45" s="42"/>
      <c r="D45" s="42"/>
      <c r="E45" s="42"/>
      <c r="F45" s="42"/>
    </row>
  </sheetData>
  <mergeCells count="11">
    <mergeCell ref="K3:O20"/>
    <mergeCell ref="A42:F43"/>
    <mergeCell ref="B44:F44"/>
    <mergeCell ref="B45:F45"/>
    <mergeCell ref="A1:F3"/>
    <mergeCell ref="A36:F36"/>
    <mergeCell ref="A6:F6"/>
    <mergeCell ref="A12:F12"/>
    <mergeCell ref="A18:F18"/>
    <mergeCell ref="A24:F24"/>
    <mergeCell ref="A30:F3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selection activeCell="N8" sqref="N8"/>
    </sheetView>
  </sheetViews>
  <sheetFormatPr defaultRowHeight="14.5" x14ac:dyDescent="0.35"/>
  <cols>
    <col min="1" max="1" width="20.81640625" customWidth="1"/>
    <col min="2" max="2" width="13.7265625" customWidth="1"/>
    <col min="3" max="3" width="10.54296875" customWidth="1"/>
    <col min="4" max="4" width="13.54296875" customWidth="1"/>
    <col min="5" max="5" width="9.81640625" customWidth="1"/>
    <col min="6" max="6" width="13.81640625" customWidth="1"/>
  </cols>
  <sheetData>
    <row r="1" spans="1:6" ht="14.5" customHeight="1" x14ac:dyDescent="0.35">
      <c r="A1" s="54" t="s">
        <v>81</v>
      </c>
      <c r="B1" s="54"/>
      <c r="C1" s="54"/>
      <c r="D1" s="54"/>
      <c r="E1" s="54"/>
      <c r="F1" s="54"/>
    </row>
    <row r="2" spans="1:6" ht="14.5" customHeight="1" x14ac:dyDescent="0.35">
      <c r="A2" s="61"/>
      <c r="B2" s="61"/>
      <c r="C2" s="61"/>
      <c r="D2" s="61"/>
      <c r="E2" s="61"/>
      <c r="F2" s="61"/>
    </row>
    <row r="3" spans="1:6" ht="15.5" customHeight="1" x14ac:dyDescent="0.35">
      <c r="A3" s="56"/>
      <c r="B3" s="57"/>
      <c r="C3" s="57"/>
      <c r="D3" s="57"/>
      <c r="E3" s="57"/>
      <c r="F3" s="58"/>
    </row>
    <row r="4" spans="1:6" ht="15.5" customHeight="1" x14ac:dyDescent="0.35">
      <c r="A4" s="37" t="s">
        <v>0</v>
      </c>
      <c r="B4" s="16" t="s">
        <v>1</v>
      </c>
      <c r="C4" s="35" t="s">
        <v>8</v>
      </c>
      <c r="D4" s="16" t="s">
        <v>2</v>
      </c>
      <c r="E4" s="17" t="s">
        <v>51</v>
      </c>
      <c r="F4" s="59" t="s">
        <v>82</v>
      </c>
    </row>
    <row r="5" spans="1:6" ht="15.5" customHeight="1" x14ac:dyDescent="0.35">
      <c r="A5" s="38"/>
      <c r="B5" s="55" t="s">
        <v>3</v>
      </c>
      <c r="C5" s="18">
        <v>60</v>
      </c>
      <c r="D5" s="18">
        <v>55</v>
      </c>
      <c r="E5" s="18">
        <v>50</v>
      </c>
      <c r="F5" s="60"/>
    </row>
    <row r="6" spans="1:6" ht="15.5" customHeight="1" x14ac:dyDescent="0.35">
      <c r="A6" s="56"/>
      <c r="B6" s="57"/>
      <c r="C6" s="57"/>
      <c r="D6" s="57"/>
      <c r="E6" s="57"/>
      <c r="F6" s="58"/>
    </row>
    <row r="7" spans="1:6" ht="15.5" x14ac:dyDescent="0.35">
      <c r="A7" s="55" t="s">
        <v>68</v>
      </c>
      <c r="B7" s="19" t="s">
        <v>5</v>
      </c>
      <c r="C7" s="19"/>
      <c r="D7" s="19" t="s">
        <v>6</v>
      </c>
      <c r="E7" s="19"/>
      <c r="F7" s="20" t="s">
        <v>7</v>
      </c>
    </row>
    <row r="8" spans="1:6" x14ac:dyDescent="0.35">
      <c r="A8" s="21" t="s">
        <v>2</v>
      </c>
      <c r="B8" s="22" t="str">
        <f>CONCATENATE(ROUND(($D$5*0.8),0),"x3 x6")</f>
        <v>44x3 x6</v>
      </c>
      <c r="C8" s="23"/>
      <c r="D8" s="22" t="str">
        <f>CONCATENATE(ROUND(($D$5*0.8),0),"x2 x6")</f>
        <v>44x2 x6</v>
      </c>
      <c r="E8" s="23"/>
      <c r="F8" s="24" t="str">
        <f>CONCATENATE(ROUND(($D$5*0.8),0),"x4 x6")</f>
        <v>44x4 x6</v>
      </c>
    </row>
    <row r="9" spans="1:6" x14ac:dyDescent="0.35">
      <c r="A9" s="25" t="s">
        <v>51</v>
      </c>
      <c r="B9" s="26" t="str">
        <f>CONCATENATE(ROUND(($E$5*0.8),0),"x3 x6")</f>
        <v>40x3 x6</v>
      </c>
      <c r="C9" s="26"/>
      <c r="D9" s="26" t="str">
        <f>CONCATENATE(ROUND(($E$5*0.8),0),"x2 x6")</f>
        <v>40x2 x6</v>
      </c>
      <c r="E9" s="26"/>
      <c r="F9" s="27" t="str">
        <f>CONCATENATE(ROUND(($E$5*0.8),0),"x4 x6")</f>
        <v>40x4 x6</v>
      </c>
    </row>
    <row r="10" spans="1:6" x14ac:dyDescent="0.35">
      <c r="A10" s="21" t="s">
        <v>8</v>
      </c>
      <c r="B10" s="23" t="s">
        <v>69</v>
      </c>
      <c r="C10" s="23"/>
      <c r="D10" s="23" t="s">
        <v>69</v>
      </c>
      <c r="E10" s="23"/>
      <c r="F10" s="28" t="s">
        <v>69</v>
      </c>
    </row>
    <row r="11" spans="1:6" x14ac:dyDescent="0.35">
      <c r="A11" s="29" t="s">
        <v>66</v>
      </c>
      <c r="B11" s="30" t="s">
        <v>70</v>
      </c>
      <c r="C11" s="31"/>
      <c r="D11" s="30" t="s">
        <v>70</v>
      </c>
      <c r="E11" s="31"/>
      <c r="F11" s="34" t="s">
        <v>70</v>
      </c>
    </row>
    <row r="12" spans="1:6" ht="15.5" x14ac:dyDescent="0.35">
      <c r="A12" s="56"/>
      <c r="B12" s="57"/>
      <c r="C12" s="57"/>
      <c r="D12" s="57"/>
      <c r="E12" s="57"/>
      <c r="F12" s="58"/>
    </row>
    <row r="13" spans="1:6" ht="15.5" x14ac:dyDescent="0.35">
      <c r="A13" s="55" t="s">
        <v>68</v>
      </c>
      <c r="B13" s="19" t="s">
        <v>52</v>
      </c>
      <c r="C13" s="19"/>
      <c r="D13" s="19" t="s">
        <v>53</v>
      </c>
      <c r="E13" s="19"/>
      <c r="F13" s="20" t="s">
        <v>54</v>
      </c>
    </row>
    <row r="14" spans="1:6" x14ac:dyDescent="0.35">
      <c r="A14" s="21" t="s">
        <v>2</v>
      </c>
      <c r="B14" s="22" t="str">
        <f>CONCATENATE(ROUND(($D$5*0.8),0),"x2 x6")</f>
        <v>44x2 x6</v>
      </c>
      <c r="C14" s="23"/>
      <c r="D14" s="22" t="str">
        <f>CONCATENATE(ROUND(($D$5*0.8),0),"x5 x6")</f>
        <v>44x5 x6</v>
      </c>
      <c r="E14" s="23"/>
      <c r="F14" s="24" t="str">
        <f>CONCATENATE(ROUND(($D$5*0.8),0),"x2 x6")</f>
        <v>44x2 x6</v>
      </c>
    </row>
    <row r="15" spans="1:6" x14ac:dyDescent="0.35">
      <c r="A15" s="25" t="s">
        <v>51</v>
      </c>
      <c r="B15" s="26" t="str">
        <f>CONCATENATE(ROUND(($E$5*0.8),0),"x2 x6")</f>
        <v>40x2 x6</v>
      </c>
      <c r="C15" s="26"/>
      <c r="D15" s="26" t="str">
        <f>CONCATENATE(ROUND(($E$5*0.8),0),"x5 x6")</f>
        <v>40x5 x6</v>
      </c>
      <c r="E15" s="26"/>
      <c r="F15" s="27" t="str">
        <f>CONCATENATE(ROUND(($E$5*0.8),0),"x2 x6")</f>
        <v>40x2 x6</v>
      </c>
    </row>
    <row r="16" spans="1:6" x14ac:dyDescent="0.35">
      <c r="A16" s="21" t="s">
        <v>39</v>
      </c>
      <c r="B16" s="23" t="s">
        <v>71</v>
      </c>
      <c r="C16" s="23"/>
      <c r="D16" s="23" t="s">
        <v>71</v>
      </c>
      <c r="E16" s="23"/>
      <c r="F16" s="28" t="s">
        <v>71</v>
      </c>
    </row>
    <row r="17" spans="1:6" x14ac:dyDescent="0.35">
      <c r="A17" s="29" t="s">
        <v>66</v>
      </c>
      <c r="B17" s="30" t="s">
        <v>72</v>
      </c>
      <c r="C17" s="31"/>
      <c r="D17" s="32" t="s">
        <v>72</v>
      </c>
      <c r="E17" s="31"/>
      <c r="F17" s="33" t="s">
        <v>72</v>
      </c>
    </row>
    <row r="18" spans="1:6" ht="15.5" x14ac:dyDescent="0.35">
      <c r="A18" s="56"/>
      <c r="B18" s="57"/>
      <c r="C18" s="57"/>
      <c r="D18" s="57"/>
      <c r="E18" s="57"/>
      <c r="F18" s="58"/>
    </row>
    <row r="19" spans="1:6" ht="15.5" x14ac:dyDescent="0.35">
      <c r="A19" s="55" t="s">
        <v>68</v>
      </c>
      <c r="B19" s="19" t="s">
        <v>55</v>
      </c>
      <c r="C19" s="19"/>
      <c r="D19" s="19" t="s">
        <v>56</v>
      </c>
      <c r="E19" s="19"/>
      <c r="F19" s="20" t="s">
        <v>57</v>
      </c>
    </row>
    <row r="20" spans="1:6" x14ac:dyDescent="0.35">
      <c r="A20" s="21" t="s">
        <v>2</v>
      </c>
      <c r="B20" s="22" t="str">
        <f>CONCATENATE(ROUND(($D$5*0.8),0),"x6 x6")</f>
        <v>44x6 x6</v>
      </c>
      <c r="C20" s="23"/>
      <c r="D20" s="22" t="str">
        <f>CONCATENATE(ROUND(($D$5*0.8),0),"x2 x6")</f>
        <v>44x2 x6</v>
      </c>
      <c r="E20" s="23"/>
      <c r="F20" s="24" t="str">
        <f>CONCATENATE(ROUND(($D$5*0.85),0),"x5 x5")</f>
        <v>47x5 x5</v>
      </c>
    </row>
    <row r="21" spans="1:6" x14ac:dyDescent="0.35">
      <c r="A21" s="25" t="s">
        <v>51</v>
      </c>
      <c r="B21" s="26" t="str">
        <f>CONCATENATE(ROUND(($E$5*0.8),0),"x6 x6")</f>
        <v>40x6 x6</v>
      </c>
      <c r="C21" s="26"/>
      <c r="D21" s="26" t="str">
        <f>CONCATENATE(ROUND(($E$5*0.8),0),"x2 x6")</f>
        <v>40x2 x6</v>
      </c>
      <c r="E21" s="26"/>
      <c r="F21" s="27" t="str">
        <f>CONCATENATE(ROUND(($E$5*0.85),0),"x5 x5")</f>
        <v>43x5 x5</v>
      </c>
    </row>
    <row r="22" spans="1:6" x14ac:dyDescent="0.35">
      <c r="A22" s="21" t="s">
        <v>8</v>
      </c>
      <c r="B22" s="23" t="s">
        <v>73</v>
      </c>
      <c r="C22" s="23"/>
      <c r="D22" s="23" t="s">
        <v>73</v>
      </c>
      <c r="E22" s="23"/>
      <c r="F22" s="28" t="s">
        <v>73</v>
      </c>
    </row>
    <row r="23" spans="1:6" x14ac:dyDescent="0.35">
      <c r="A23" s="29" t="s">
        <v>66</v>
      </c>
      <c r="B23" s="32" t="s">
        <v>74</v>
      </c>
      <c r="C23" s="30"/>
      <c r="D23" s="30" t="s">
        <v>74</v>
      </c>
      <c r="E23" s="30"/>
      <c r="F23" s="34" t="s">
        <v>74</v>
      </c>
    </row>
    <row r="24" spans="1:6" ht="15.5" x14ac:dyDescent="0.35">
      <c r="A24" s="56"/>
      <c r="B24" s="57"/>
      <c r="C24" s="57"/>
      <c r="D24" s="57"/>
      <c r="E24" s="57"/>
      <c r="F24" s="58"/>
    </row>
    <row r="25" spans="1:6" ht="15.5" x14ac:dyDescent="0.35">
      <c r="A25" s="55" t="s">
        <v>68</v>
      </c>
      <c r="B25" s="19" t="s">
        <v>58</v>
      </c>
      <c r="C25" s="19"/>
      <c r="D25" s="19" t="s">
        <v>59</v>
      </c>
      <c r="E25" s="19"/>
      <c r="F25" s="20" t="s">
        <v>60</v>
      </c>
    </row>
    <row r="26" spans="1:6" x14ac:dyDescent="0.35">
      <c r="A26" s="21" t="s">
        <v>2</v>
      </c>
      <c r="B26" s="22" t="str">
        <f>CONCATENATE(ROUND(($D$5*0.8),0),"x2 x6")</f>
        <v>44x2 x6</v>
      </c>
      <c r="C26" s="23"/>
      <c r="D26" s="22" t="str">
        <f>CONCATENATE(ROUND(($D$5*0.9),0),"x4 x4")</f>
        <v>50x4 x4</v>
      </c>
      <c r="E26" s="23"/>
      <c r="F26" s="24" t="str">
        <f>CONCATENATE(ROUND(($D$5*0.8),0),"x2 x6")</f>
        <v>44x2 x6</v>
      </c>
    </row>
    <row r="27" spans="1:6" x14ac:dyDescent="0.35">
      <c r="A27" s="25" t="s">
        <v>51</v>
      </c>
      <c r="B27" s="26" t="str">
        <f>CONCATENATE(ROUND(($E$5*0.8),0),"x2 x6")</f>
        <v>40x2 x6</v>
      </c>
      <c r="C27" s="26"/>
      <c r="D27" s="26" t="str">
        <f>CONCATENATE(ROUND(($E$5*0.9),0),"x4 x4")</f>
        <v>45x4 x4</v>
      </c>
      <c r="E27" s="26"/>
      <c r="F27" s="27" t="str">
        <f>CONCATENATE(ROUND(($E$5*0.8),0),"x2 x6")</f>
        <v>40x2 x6</v>
      </c>
    </row>
    <row r="28" spans="1:6" x14ac:dyDescent="0.35">
      <c r="A28" s="21" t="s">
        <v>39</v>
      </c>
      <c r="B28" s="23" t="s">
        <v>75</v>
      </c>
      <c r="C28" s="23"/>
      <c r="D28" s="23" t="s">
        <v>75</v>
      </c>
      <c r="E28" s="23"/>
      <c r="F28" s="28" t="s">
        <v>75</v>
      </c>
    </row>
    <row r="29" spans="1:6" x14ac:dyDescent="0.35">
      <c r="A29" s="29" t="s">
        <v>66</v>
      </c>
      <c r="B29" s="30" t="s">
        <v>76</v>
      </c>
      <c r="C29" s="31"/>
      <c r="D29" s="32" t="s">
        <v>76</v>
      </c>
      <c r="E29" s="31"/>
      <c r="F29" s="33" t="s">
        <v>76</v>
      </c>
    </row>
    <row r="30" spans="1:6" ht="15.5" x14ac:dyDescent="0.35">
      <c r="A30" s="56"/>
      <c r="B30" s="57"/>
      <c r="C30" s="57"/>
      <c r="D30" s="57"/>
      <c r="E30" s="57"/>
      <c r="F30" s="58"/>
    </row>
    <row r="31" spans="1:6" ht="15.5" x14ac:dyDescent="0.35">
      <c r="A31" s="55" t="s">
        <v>68</v>
      </c>
      <c r="B31" s="19" t="s">
        <v>61</v>
      </c>
      <c r="C31" s="19"/>
      <c r="D31" s="19" t="s">
        <v>62</v>
      </c>
      <c r="E31" s="19"/>
      <c r="F31" s="20" t="s">
        <v>63</v>
      </c>
    </row>
    <row r="32" spans="1:6" x14ac:dyDescent="0.35">
      <c r="A32" s="21" t="s">
        <v>2</v>
      </c>
      <c r="B32" s="22" t="str">
        <f>CONCATENATE(ROUND(($D$5*0.95),0),"x3 x3")</f>
        <v>52x3 x3</v>
      </c>
      <c r="C32" s="23"/>
      <c r="D32" s="22" t="str">
        <f>CONCATENATE(ROUND(($D$5*0.8),0),"x2 x6")</f>
        <v>44x2 x6</v>
      </c>
      <c r="E32" s="23"/>
      <c r="F32" s="24" t="str">
        <f>CONCATENATE(ROUND(($D$5*1),0),"x2 x2")</f>
        <v>55x2 x2</v>
      </c>
    </row>
    <row r="33" spans="1:6" x14ac:dyDescent="0.35">
      <c r="A33" s="25" t="s">
        <v>51</v>
      </c>
      <c r="B33" s="26" t="str">
        <f>CONCATENATE(ROUND(($E$5*0.95),0),"x3 x3")</f>
        <v>48x3 x3</v>
      </c>
      <c r="C33" s="26"/>
      <c r="D33" s="26" t="str">
        <f>CONCATENATE(ROUND(($E$5*0.8),0),"x2 x6")</f>
        <v>40x2 x6</v>
      </c>
      <c r="E33" s="26"/>
      <c r="F33" s="27" t="str">
        <f>CONCATENATE(ROUND(($E$5*1),0),"x2 x2")</f>
        <v>50x2 x2</v>
      </c>
    </row>
    <row r="34" spans="1:6" x14ac:dyDescent="0.35">
      <c r="A34" s="21" t="s">
        <v>8</v>
      </c>
      <c r="B34" s="23" t="s">
        <v>77</v>
      </c>
      <c r="C34" s="23"/>
      <c r="D34" s="23" t="s">
        <v>77</v>
      </c>
      <c r="E34" s="23"/>
      <c r="F34" s="28" t="s">
        <v>77</v>
      </c>
    </row>
    <row r="35" spans="1:6" x14ac:dyDescent="0.35">
      <c r="A35" s="29" t="s">
        <v>66</v>
      </c>
      <c r="B35" s="30" t="s">
        <v>78</v>
      </c>
      <c r="C35" s="30"/>
      <c r="D35" s="30" t="s">
        <v>78</v>
      </c>
      <c r="E35" s="30"/>
      <c r="F35" s="34" t="s">
        <v>78</v>
      </c>
    </row>
    <row r="36" spans="1:6" ht="15.5" x14ac:dyDescent="0.35">
      <c r="A36" s="62"/>
      <c r="B36" s="63"/>
      <c r="C36" s="63"/>
      <c r="D36" s="63"/>
      <c r="E36" s="63"/>
      <c r="F36" s="64"/>
    </row>
    <row r="37" spans="1:6" ht="15.5" x14ac:dyDescent="0.35">
      <c r="A37" s="55" t="s">
        <v>68</v>
      </c>
      <c r="B37" s="19" t="s">
        <v>64</v>
      </c>
      <c r="C37" s="19"/>
      <c r="D37" s="36" t="s">
        <v>67</v>
      </c>
      <c r="E37" s="19"/>
      <c r="F37" s="20" t="s">
        <v>65</v>
      </c>
    </row>
    <row r="38" spans="1:6" x14ac:dyDescent="0.35">
      <c r="A38" s="21" t="s">
        <v>2</v>
      </c>
      <c r="B38" s="22" t="str">
        <f>CONCATENATE(ROUND(($D$5*0.8),0),"x2 x6")</f>
        <v>44x2 x6</v>
      </c>
      <c r="C38" s="23"/>
      <c r="D38" s="22" t="str">
        <f>CONCATENATE(ROUND(($D$5*1.1),0),"x1")</f>
        <v>61x1</v>
      </c>
      <c r="E38" s="23"/>
      <c r="F38" s="24" t="s">
        <v>24</v>
      </c>
    </row>
    <row r="39" spans="1:6" x14ac:dyDescent="0.35">
      <c r="A39" s="25" t="s">
        <v>51</v>
      </c>
      <c r="B39" s="26" t="str">
        <f>CONCATENATE(ROUND(($E$5*0.8),0),"x2 x6")</f>
        <v>40x2 x6</v>
      </c>
      <c r="C39" s="26"/>
      <c r="D39" s="26" t="str">
        <f>CONCATENATE(ROUND(($E$5*1.1),0),"x1")</f>
        <v>55x1</v>
      </c>
      <c r="E39" s="26"/>
      <c r="F39" s="27" t="s">
        <v>24</v>
      </c>
    </row>
    <row r="40" spans="1:6" x14ac:dyDescent="0.35">
      <c r="A40" s="21" t="s">
        <v>39</v>
      </c>
      <c r="B40" s="23" t="s">
        <v>79</v>
      </c>
      <c r="C40" s="23"/>
      <c r="D40" s="23" t="s">
        <v>79</v>
      </c>
      <c r="E40" s="23"/>
      <c r="F40" s="28" t="s">
        <v>79</v>
      </c>
    </row>
    <row r="41" spans="1:6" x14ac:dyDescent="0.35">
      <c r="A41" s="29" t="s">
        <v>66</v>
      </c>
      <c r="B41" s="32" t="s">
        <v>80</v>
      </c>
      <c r="C41" s="31"/>
      <c r="D41" s="32" t="s">
        <v>80</v>
      </c>
      <c r="E41" s="31"/>
      <c r="F41" s="33" t="s">
        <v>80</v>
      </c>
    </row>
  </sheetData>
  <mergeCells count="9">
    <mergeCell ref="A36:F36"/>
    <mergeCell ref="A1:F2"/>
    <mergeCell ref="A6:F6"/>
    <mergeCell ref="A12:F12"/>
    <mergeCell ref="A18:F18"/>
    <mergeCell ref="A24:F24"/>
    <mergeCell ref="A30:F30"/>
    <mergeCell ref="A3:F3"/>
    <mergeCell ref="F4:F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MarcoDardano</dc:creator>
  <cp:lastModifiedBy>MarcoDardano</cp:lastModifiedBy>
  <cp:lastPrinted>2019-01-24T04:02:09Z</cp:lastPrinted>
  <dcterms:created xsi:type="dcterms:W3CDTF">2018-05-16T03:55:08Z</dcterms:created>
  <dcterms:modified xsi:type="dcterms:W3CDTF">2023-02-19T08:23:39Z</dcterms:modified>
</cp:coreProperties>
</file>